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B\INFOR PROT &amp; RELEASE\Inform Privacy\EIM_Open Data\Datasets\Queensland Rail\2017-18 Queensland Rail Open Data\"/>
    </mc:Choice>
  </mc:AlternateContent>
  <xr:revisionPtr revIDLastSave="0" documentId="10_ncr:100000_{E12E60E4-0DA6-4985-B524-8D7039FD8D6C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FY2017-18_Govt bodies" sheetId="1" r:id="rId1"/>
  </sheets>
  <calcPr calcId="179017"/>
</workbook>
</file>

<file path=xl/calcChain.xml><?xml version="1.0" encoding="utf-8"?>
<calcChain xmlns="http://schemas.openxmlformats.org/spreadsheetml/2006/main">
  <c r="E10" i="1" l="1"/>
  <c r="B10" i="1"/>
  <c r="E9" i="1"/>
  <c r="B9" i="1"/>
  <c r="E8" i="1"/>
  <c r="B8" i="1"/>
  <c r="E7" i="1"/>
  <c r="B7" i="1"/>
  <c r="E6" i="1"/>
  <c r="B6" i="1"/>
  <c r="E5" i="1"/>
  <c r="B5" i="1"/>
  <c r="E4" i="1"/>
  <c r="B4" i="1"/>
  <c r="I5" i="1"/>
  <c r="F5" i="1" s="1"/>
  <c r="I7" i="1"/>
  <c r="F7" i="1" s="1"/>
  <c r="I8" i="1"/>
  <c r="F8" i="1" s="1"/>
  <c r="I9" i="1"/>
  <c r="F9" i="1" s="1"/>
  <c r="I10" i="1"/>
  <c r="F10" i="1" s="1"/>
  <c r="I11" i="1"/>
  <c r="F11" i="1" s="1"/>
  <c r="I4" i="1"/>
  <c r="F4" i="1" s="1"/>
  <c r="I6" i="1" l="1"/>
  <c r="F6" i="1" s="1"/>
  <c r="F13" i="1" s="1"/>
  <c r="G13" i="1"/>
  <c r="I13" i="1"/>
  <c r="H13" i="1"/>
</calcChain>
</file>

<file path=xl/sharedStrings.xml><?xml version="1.0" encoding="utf-8"?>
<sst xmlns="http://schemas.openxmlformats.org/spreadsheetml/2006/main" count="39" uniqueCount="26">
  <si>
    <t>Refer to the Annual Report for a description of the roles, functions, responsibilities and achievement of the government body during the reporting period</t>
  </si>
  <si>
    <t>Board Member</t>
  </si>
  <si>
    <t>Queensland Rail</t>
  </si>
  <si>
    <t xml:space="preserve">Notes </t>
  </si>
  <si>
    <t>Total expenditure $</t>
  </si>
  <si>
    <t>Number of meetings
attended</t>
  </si>
  <si>
    <t>Member's name</t>
  </si>
  <si>
    <t>Position</t>
  </si>
  <si>
    <t xml:space="preserve">Name of Body </t>
  </si>
  <si>
    <t>Chair</t>
  </si>
  <si>
    <t>Open Data - Queensland Rail FY2017-18</t>
  </si>
  <si>
    <t>Number of meetings held 
during 2017-18</t>
  </si>
  <si>
    <t xml:space="preserve">Queensland Rail FY2017-18: Government Bodies </t>
  </si>
  <si>
    <t>Superannuation $</t>
  </si>
  <si>
    <t>Approved Fees and Superannuation $</t>
  </si>
  <si>
    <t>Actual Board Fees $</t>
  </si>
  <si>
    <t>Note 2 - This member was not paid any member fees in FY2017-18 while she was employed by the Queensland Government as CEO of Southbank.</t>
  </si>
  <si>
    <t>Note 1 - This member did not receive monetary benefits directly. Payments were made to the entity, of which he is a director, on his behalf.</t>
  </si>
  <si>
    <t>P Strachan</t>
  </si>
  <si>
    <t>S Birkensleigh</t>
  </si>
  <si>
    <t>S Cantwell</t>
  </si>
  <si>
    <t>J Dunn</t>
  </si>
  <si>
    <t>D Marchant</t>
  </si>
  <si>
    <t>R Peters</t>
  </si>
  <si>
    <t>P Wallis</t>
  </si>
  <si>
    <t>H Watson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</si>
</sst>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505050"/>
      <name val="Arial"/>
      <family val="2"/>
    </font>
    <font>
      <b/>
      <sz val="11"/>
      <color rgb="FF505050"/>
      <name val="Calibri"/>
      <family val="2"/>
    </font>
    <font>
      <b/>
      <sz val="14"/>
      <color rgb="FF50505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7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/>
    <xf numFmtId="0" fontId="3" fillId="0" borderId="0" xfId="0" applyFont="1" applyAlignme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44" fontId="3" fillId="2" borderId="0" xfId="1" applyFont="1" applyFill="1" applyBorder="1"/>
    <xf numFmtId="0" fontId="3" fillId="2" borderId="5" xfId="0" applyFont="1" applyFill="1" applyBorder="1"/>
    <xf numFmtId="0" fontId="3" fillId="2" borderId="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3" fillId="2" borderId="9" xfId="1" applyFont="1" applyFill="1" applyBorder="1"/>
    <xf numFmtId="0" fontId="2" fillId="3" borderId="7" xfId="0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133" xfId="3" xr:uid="{00000000-0005-0000-0000-000002000000}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Normal="100" workbookViewId="0">
      <selection activeCell="A14" sqref="A14"/>
    </sheetView>
  </sheetViews>
  <sheetFormatPr defaultRowHeight="12.75" x14ac:dyDescent="0.2"/>
  <cols>
    <col min="1" max="1" width="22.42578125" customWidth="1"/>
    <col min="2" max="2" width="24.28515625" customWidth="1"/>
    <col min="3" max="3" width="13.28515625" bestFit="1" customWidth="1"/>
    <col min="4" max="4" width="15.5703125" bestFit="1" customWidth="1"/>
    <col min="5" max="5" width="19.5703125" bestFit="1" customWidth="1"/>
    <col min="6" max="6" width="17" customWidth="1"/>
    <col min="7" max="7" width="16.85546875" bestFit="1" customWidth="1"/>
    <col min="8" max="8" width="19" bestFit="1" customWidth="1"/>
    <col min="9" max="9" width="18.7109375" customWidth="1"/>
  </cols>
  <sheetData>
    <row r="1" spans="1:10" ht="18.75" x14ac:dyDescent="0.2">
      <c r="A1" s="17" t="s">
        <v>10</v>
      </c>
      <c r="B1" s="3"/>
      <c r="C1" s="3"/>
      <c r="D1" s="3"/>
      <c r="E1" s="3"/>
      <c r="F1" s="3"/>
      <c r="G1" s="3"/>
      <c r="H1" s="3"/>
      <c r="I1" s="2"/>
    </row>
    <row r="2" spans="1:10" ht="15" x14ac:dyDescent="0.2">
      <c r="A2" s="16" t="s">
        <v>12</v>
      </c>
    </row>
    <row r="3" spans="1:10" ht="51" x14ac:dyDescent="0.2">
      <c r="A3" s="15" t="s">
        <v>8</v>
      </c>
      <c r="B3" s="14" t="s">
        <v>11</v>
      </c>
      <c r="C3" s="13" t="s">
        <v>7</v>
      </c>
      <c r="D3" s="13" t="s">
        <v>6</v>
      </c>
      <c r="E3" s="14" t="s">
        <v>5</v>
      </c>
      <c r="F3" s="19" t="s">
        <v>14</v>
      </c>
      <c r="G3" s="19" t="s">
        <v>15</v>
      </c>
      <c r="H3" s="13" t="s">
        <v>13</v>
      </c>
      <c r="I3" s="13" t="s">
        <v>4</v>
      </c>
      <c r="J3" s="12" t="s">
        <v>3</v>
      </c>
    </row>
    <row r="4" spans="1:10" x14ac:dyDescent="0.2">
      <c r="A4" s="10" t="s">
        <v>2</v>
      </c>
      <c r="B4" s="11">
        <f>15+4+4+4</f>
        <v>27</v>
      </c>
      <c r="C4" s="8" t="s">
        <v>9</v>
      </c>
      <c r="D4" s="8" t="s">
        <v>18</v>
      </c>
      <c r="E4" s="11">
        <f>15+4+4+4</f>
        <v>27</v>
      </c>
      <c r="F4" s="9">
        <f>+I4</f>
        <v>145000</v>
      </c>
      <c r="G4" s="9">
        <v>132000</v>
      </c>
      <c r="H4" s="9">
        <v>13000</v>
      </c>
      <c r="I4" s="9">
        <f t="shared" ref="I4:I11" si="0">+G4+H4</f>
        <v>145000</v>
      </c>
      <c r="J4" s="7"/>
    </row>
    <row r="5" spans="1:10" x14ac:dyDescent="0.2">
      <c r="A5" s="10" t="s">
        <v>2</v>
      </c>
      <c r="B5" s="11">
        <f>12+3+3</f>
        <v>18</v>
      </c>
      <c r="C5" s="8" t="s">
        <v>1</v>
      </c>
      <c r="D5" s="8" t="s">
        <v>19</v>
      </c>
      <c r="E5" s="11">
        <f>12+3+2</f>
        <v>17</v>
      </c>
      <c r="F5" s="9">
        <f t="shared" ref="F5:F11" si="1">+I5</f>
        <v>38000</v>
      </c>
      <c r="G5" s="9">
        <v>35000</v>
      </c>
      <c r="H5" s="9">
        <v>3000</v>
      </c>
      <c r="I5" s="9">
        <f t="shared" si="0"/>
        <v>38000</v>
      </c>
      <c r="J5" s="7"/>
    </row>
    <row r="6" spans="1:10" x14ac:dyDescent="0.2">
      <c r="A6" s="10" t="s">
        <v>2</v>
      </c>
      <c r="B6" s="11">
        <f>15+4+4</f>
        <v>23</v>
      </c>
      <c r="C6" s="8" t="s">
        <v>1</v>
      </c>
      <c r="D6" s="8" t="s">
        <v>20</v>
      </c>
      <c r="E6" s="11">
        <f>15+4+4</f>
        <v>23</v>
      </c>
      <c r="F6" s="9">
        <f t="shared" si="1"/>
        <v>50000</v>
      </c>
      <c r="G6" s="9">
        <v>46000</v>
      </c>
      <c r="H6" s="9">
        <v>4000</v>
      </c>
      <c r="I6" s="9">
        <f t="shared" si="0"/>
        <v>50000</v>
      </c>
      <c r="J6" s="7">
        <v>1</v>
      </c>
    </row>
    <row r="7" spans="1:10" x14ac:dyDescent="0.2">
      <c r="A7" s="10" t="s">
        <v>2</v>
      </c>
      <c r="B7" s="11">
        <f>4+1+1</f>
        <v>6</v>
      </c>
      <c r="C7" s="8" t="s">
        <v>1</v>
      </c>
      <c r="D7" s="8" t="s">
        <v>21</v>
      </c>
      <c r="E7" s="11">
        <f>3+1+1</f>
        <v>5</v>
      </c>
      <c r="F7" s="9">
        <f t="shared" si="1"/>
        <v>0</v>
      </c>
      <c r="G7" s="9">
        <v>0</v>
      </c>
      <c r="H7" s="9">
        <v>0</v>
      </c>
      <c r="I7" s="9">
        <f t="shared" si="0"/>
        <v>0</v>
      </c>
      <c r="J7" s="7">
        <v>2</v>
      </c>
    </row>
    <row r="8" spans="1:10" x14ac:dyDescent="0.2">
      <c r="A8" s="10" t="s">
        <v>2</v>
      </c>
      <c r="B8" s="11">
        <f>15+4+4</f>
        <v>23</v>
      </c>
      <c r="C8" s="8" t="s">
        <v>1</v>
      </c>
      <c r="D8" s="8" t="s">
        <v>22</v>
      </c>
      <c r="E8" s="11">
        <f>13+3+4</f>
        <v>20</v>
      </c>
      <c r="F8" s="9">
        <f t="shared" si="1"/>
        <v>50000</v>
      </c>
      <c r="G8" s="9">
        <v>46000</v>
      </c>
      <c r="H8" s="9">
        <v>4000</v>
      </c>
      <c r="I8" s="9">
        <f t="shared" si="0"/>
        <v>50000</v>
      </c>
      <c r="J8" s="7"/>
    </row>
    <row r="9" spans="1:10" x14ac:dyDescent="0.2">
      <c r="A9" s="10" t="s">
        <v>2</v>
      </c>
      <c r="B9" s="11">
        <f>15+4+4</f>
        <v>23</v>
      </c>
      <c r="C9" s="8" t="s">
        <v>1</v>
      </c>
      <c r="D9" s="8" t="s">
        <v>23</v>
      </c>
      <c r="E9" s="11">
        <f>14+3+4</f>
        <v>21</v>
      </c>
      <c r="F9" s="9">
        <f t="shared" si="1"/>
        <v>48000</v>
      </c>
      <c r="G9" s="9">
        <v>44000</v>
      </c>
      <c r="H9" s="9">
        <v>4000</v>
      </c>
      <c r="I9" s="9">
        <f t="shared" si="0"/>
        <v>48000</v>
      </c>
      <c r="J9" s="7"/>
    </row>
    <row r="10" spans="1:10" x14ac:dyDescent="0.2">
      <c r="A10" s="10" t="s">
        <v>2</v>
      </c>
      <c r="B10" s="11">
        <f>15+1+3+4</f>
        <v>23</v>
      </c>
      <c r="C10" s="8" t="s">
        <v>1</v>
      </c>
      <c r="D10" s="8" t="s">
        <v>24</v>
      </c>
      <c r="E10" s="11">
        <f>12+1+3+4</f>
        <v>20</v>
      </c>
      <c r="F10" s="9">
        <f t="shared" si="1"/>
        <v>50000</v>
      </c>
      <c r="G10" s="9">
        <v>46000</v>
      </c>
      <c r="H10" s="9">
        <v>4000</v>
      </c>
      <c r="I10" s="9">
        <f t="shared" si="0"/>
        <v>50000</v>
      </c>
      <c r="J10" s="7"/>
    </row>
    <row r="11" spans="1:10" x14ac:dyDescent="0.2">
      <c r="A11" s="10" t="s">
        <v>2</v>
      </c>
      <c r="B11" s="11">
        <v>1</v>
      </c>
      <c r="C11" s="8" t="s">
        <v>1</v>
      </c>
      <c r="D11" s="8" t="s">
        <v>25</v>
      </c>
      <c r="E11" s="11">
        <v>1</v>
      </c>
      <c r="F11" s="9">
        <f t="shared" si="1"/>
        <v>2000</v>
      </c>
      <c r="G11" s="9">
        <v>2000</v>
      </c>
      <c r="H11" s="9">
        <v>0</v>
      </c>
      <c r="I11" s="9">
        <f t="shared" si="0"/>
        <v>2000</v>
      </c>
      <c r="J11" s="7"/>
    </row>
    <row r="12" spans="1:10" x14ac:dyDescent="0.2">
      <c r="A12" s="10"/>
      <c r="B12" s="8"/>
      <c r="C12" s="8"/>
      <c r="D12" s="8"/>
      <c r="E12" s="8"/>
      <c r="F12" s="9"/>
      <c r="G12" s="9"/>
      <c r="H12" s="9"/>
      <c r="I12" s="9"/>
      <c r="J12" s="7"/>
    </row>
    <row r="13" spans="1:10" ht="13.5" thickBot="1" x14ac:dyDescent="0.25">
      <c r="A13" s="6"/>
      <c r="B13" s="5"/>
      <c r="C13" s="5"/>
      <c r="D13" s="5"/>
      <c r="E13" s="5"/>
      <c r="F13" s="18">
        <f>SUM(F4:F12)</f>
        <v>383000</v>
      </c>
      <c r="G13" s="18">
        <f>SUM(G4:G12)</f>
        <v>351000</v>
      </c>
      <c r="H13" s="18">
        <f>SUM(H4:H12)</f>
        <v>32000</v>
      </c>
      <c r="I13" s="18">
        <f>SUM(I4:I12)</f>
        <v>383000</v>
      </c>
      <c r="J13" s="4"/>
    </row>
    <row r="14" spans="1:10" ht="13.5" thickTop="1" x14ac:dyDescent="0.2"/>
    <row r="15" spans="1:10" x14ac:dyDescent="0.2">
      <c r="A15" s="1" t="s">
        <v>17</v>
      </c>
      <c r="I15" s="1"/>
    </row>
    <row r="16" spans="1:10" x14ac:dyDescent="0.2">
      <c r="A16" s="1" t="s">
        <v>16</v>
      </c>
      <c r="B16" s="1"/>
      <c r="C16" s="1"/>
      <c r="D16" s="1"/>
      <c r="E16" s="1"/>
      <c r="F16" s="1"/>
      <c r="G16" s="1"/>
      <c r="H16" s="1"/>
    </row>
    <row r="17" spans="1:8" x14ac:dyDescent="0.2">
      <c r="B17" s="1"/>
      <c r="C17" s="1"/>
      <c r="D17" s="1"/>
      <c r="E17" s="1"/>
      <c r="F17" s="1"/>
      <c r="G17" s="1"/>
      <c r="H17" s="1"/>
    </row>
    <row r="18" spans="1:8" x14ac:dyDescent="0.2">
      <c r="A18" s="3" t="s">
        <v>0</v>
      </c>
      <c r="B18" s="1"/>
      <c r="C18" s="1"/>
      <c r="D18" s="1"/>
      <c r="E18" s="1"/>
      <c r="F18" s="1"/>
      <c r="G18" s="1"/>
      <c r="H18" s="1"/>
    </row>
  </sheetData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FY2017-18_Govt bodies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2018-10-24T02:54:12Z</cp:lastPrinted>
  <dcterms:created xsi:type="dcterms:W3CDTF">2015-11-09T04:25:07Z</dcterms:created>
  <dcterms:modified xsi:type="dcterms:W3CDTF">2018-11-13T02:09:27Z</dcterms:modified>
</cp:coreProperties>
</file>